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818" activeTab="0"/>
  </bookViews>
  <sheets>
    <sheet name="ДНЗ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<sst xmlns="http://schemas.openxmlformats.org/spreadsheetml/2006/main" count="42" uniqueCount="32">
  <si>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</si>
  <si>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</si>
  <si>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</si>
  <si>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</si>
  <si>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</si>
  <si>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</si>
  <si>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</si>
  <si>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</si>
  <si>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</si>
  <si>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</si>
  <si>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</si>
  <si>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</si>
  <si>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</si>
  <si>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</si>
  <si>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</si>
  <si>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</si>
  <si>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</si>
  <si>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</si>
  <si>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</si>
  <si>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</si>
  <si>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</si>
  <si>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План</t>
  </si>
  <si>
    <t>*</t>
  </si>
  <si>
    <t>Інші поточні трансферти населенню </t>
  </si>
  <si>
    <t>Спец.фонд/03
 (благодійні внески)</t>
  </si>
  <si>
    <t>Загальний фонд/00</t>
  </si>
  <si>
    <t>Спец.фонд/01
Бюджет розвитку</t>
  </si>
  <si>
    <t>ДНЗ №5</t>
  </si>
  <si>
    <t>Спец.фонд/02
(Батьківська плата і оренда, реалізація майна)</t>
  </si>
  <si>
    <t>Загальний фонд/00 
видатки на запобігання та ліквідацію надзвичайних ситуацій та наслідків стихійного лиха</t>
  </si>
  <si>
    <t>за 2018 рік</t>
  </si>
  <si>
    <t>Кошторисні призначення та касові видатки по ДНЗ №5  м.Нововолинськ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</si>
</sst>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left" vertical="center" wrapText="1" inden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top" wrapText="1"/>
    </xf>
    <xf numFmtId="1" fontId="5" fillId="0" borderId="1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1" fontId="11" fillId="0" borderId="22" xfId="0" applyNumberFormat="1" applyFont="1" applyBorder="1" applyAlignment="1">
      <alignment horizontal="right" vertical="center" wrapText="1" indent="1"/>
    </xf>
    <xf numFmtId="171" fontId="11" fillId="0" borderId="23" xfId="0" applyNumberFormat="1" applyFont="1" applyBorder="1" applyAlignment="1">
      <alignment horizontal="right" vertical="center" wrapText="1" indent="1"/>
    </xf>
    <xf numFmtId="171" fontId="9" fillId="33" borderId="19" xfId="0" applyNumberFormat="1" applyFont="1" applyFill="1" applyBorder="1" applyAlignment="1">
      <alignment horizontal="right" vertical="center" wrapText="1" indent="1"/>
    </xf>
    <xf numFmtId="171" fontId="9" fillId="33" borderId="14" xfId="0" applyNumberFormat="1" applyFont="1" applyFill="1" applyBorder="1" applyAlignment="1">
      <alignment horizontal="right" vertical="center" wrapText="1" indent="1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" fontId="7" fillId="0" borderId="24" xfId="0" applyNumberFormat="1" applyFont="1" applyBorder="1" applyAlignment="1" applyProtection="1">
      <alignment horizontal="center" vertical="center" wrapText="1"/>
      <protection locked="0"/>
    </xf>
    <xf numFmtId="0" fontId="9" fillId="33" borderId="24" xfId="0" applyFont="1" applyFill="1" applyBorder="1" applyAlignment="1" applyProtection="1">
      <alignment horizontal="center" vertical="top" wrapText="1"/>
      <protection locked="0"/>
    </xf>
    <xf numFmtId="171" fontId="11" fillId="0" borderId="25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26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27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29" xfId="0" applyNumberFormat="1" applyFont="1" applyFill="1" applyBorder="1" applyAlignment="1" applyProtection="1">
      <alignment horizontal="center" vertical="center" wrapText="1"/>
      <protection locked="0"/>
    </xf>
    <xf numFmtId="171" fontId="9" fillId="33" borderId="14" xfId="0" applyNumberFormat="1" applyFont="1" applyFill="1" applyBorder="1" applyAlignment="1">
      <alignment horizontal="center" vertical="center" wrapText="1"/>
    </xf>
    <xf numFmtId="171" fontId="9" fillId="33" borderId="19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171" fontId="9" fillId="33" borderId="30" xfId="0" applyNumberFormat="1" applyFont="1" applyFill="1" applyBorder="1" applyAlignment="1">
      <alignment horizontal="center" vertical="center" wrapText="1"/>
    </xf>
    <xf numFmtId="171" fontId="11" fillId="0" borderId="31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32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33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left" vertical="top" wrapText="1" indent="1"/>
    </xf>
    <xf numFmtId="0" fontId="12" fillId="0" borderId="36" xfId="0" applyFont="1" applyBorder="1" applyAlignment="1">
      <alignment horizontal="left" indent="1"/>
    </xf>
    <xf numFmtId="0" fontId="11" fillId="0" borderId="37" xfId="0" applyFont="1" applyBorder="1" applyAlignment="1">
      <alignment horizontal="left" vertical="top" wrapText="1" indent="1"/>
    </xf>
    <xf numFmtId="0" fontId="12" fillId="0" borderId="38" xfId="0" applyFont="1" applyBorder="1" applyAlignment="1">
      <alignment horizontal="left" indent="1"/>
    </xf>
    <xf numFmtId="0" fontId="11" fillId="0" borderId="39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1" fontId="5" fillId="0" borderId="30" xfId="0" applyNumberFormat="1" applyFont="1" applyBorder="1" applyAlignment="1">
      <alignment horizontal="center" vertical="top" wrapText="1"/>
    </xf>
    <xf numFmtId="1" fontId="5" fillId="0" borderId="43" xfId="0" applyNumberFormat="1" applyFont="1" applyBorder="1" applyAlignment="1">
      <alignment horizontal="center" vertical="top" wrapText="1"/>
    </xf>
    <xf numFmtId="0" fontId="11" fillId="0" borderId="41" xfId="0" applyFont="1" applyBorder="1" applyAlignment="1">
      <alignment horizontal="left" vertical="top" wrapText="1" indent="1"/>
    </xf>
    <xf numFmtId="0" fontId="11" fillId="0" borderId="42" xfId="0" applyFont="1" applyBorder="1" applyAlignment="1">
      <alignment horizontal="left" vertical="top" wrapText="1" indent="1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>
      <alignment horizontal="left" vertical="top" wrapText="1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User15\Desktop\&#1047;&#1074;&#1110;&#1090;&#1080;\&#1050;&#1072;&#1089;&#1086;&#1074;&#1110;%20&#1074;&#1080;&#1076;&#1072;&#1090;&#1082;&#1080;%202018\&#1050;&#1072;&#1089;&#1086;&#1074;&#1110;%20&#1074;&#1080;&#1076;&#1072;&#1090;&#1082;&#1080;%202313-02%20&#1088;&#1072;&#1093;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User15\Desktop\&#1047;&#1074;&#1110;&#1090;&#1080;\&#1050;&#1072;&#1089;&#1086;&#1074;&#1110;%20&#1074;&#1080;&#1076;&#1072;&#1090;&#1082;&#1080;%202018\&#1050;&#1072;&#1089;&#1086;&#1074;&#1110;%20&#1074;&#1080;&#1076;&#1072;&#1090;&#1082;&#1080;%202313-03%20&#1088;&#1072;&#1093;.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User15\Desktop\&#1047;&#1074;&#1110;&#1090;&#1080;\&#1050;&#1072;&#1089;&#1086;&#1074;&#1110;%20&#1074;&#1080;&#1076;&#1072;&#1090;&#1082;&#1080;%202018\&#1050;&#1072;&#1089;&#1086;&#1074;&#1110;%20&#1074;&#1080;&#1076;&#1072;&#1090;&#1082;&#1080;%202313-07&#1088;&#1072;&#1093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11"/>
      <sheetName val="2120"/>
      <sheetName val="2210"/>
      <sheetName val="2230"/>
      <sheetName val="2240"/>
      <sheetName val="2250"/>
      <sheetName val="2271"/>
      <sheetName val=" 2272 водопост."/>
      <sheetName val="2272 водовід."/>
      <sheetName val="2273"/>
      <sheetName val="2800"/>
      <sheetName val="2282"/>
      <sheetName val="3110"/>
    </sheetNames>
    <sheetDataSet>
      <sheetData sheetId="0">
        <row r="25">
          <cell r="J25">
            <v>17425.61</v>
          </cell>
        </row>
      </sheetData>
      <sheetData sheetId="1">
        <row r="43">
          <cell r="J43">
            <v>3833.65</v>
          </cell>
        </row>
      </sheetData>
      <sheetData sheetId="2">
        <row r="25">
          <cell r="J25">
            <v>1049.5500000000002</v>
          </cell>
        </row>
      </sheetData>
      <sheetData sheetId="3">
        <row r="25">
          <cell r="J25">
            <v>294767.67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10"/>
      <sheetName val="2240"/>
      <sheetName val="2250"/>
      <sheetName val="2800"/>
      <sheetName val="2282"/>
      <sheetName val="3110"/>
    </sheetNames>
    <sheetDataSet>
      <sheetData sheetId="0">
        <row r="33">
          <cell r="J33">
            <v>33885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10"/>
      <sheetName val="3122"/>
      <sheetName val="3132"/>
      <sheetName val="3142"/>
    </sheetNames>
    <sheetDataSet>
      <sheetData sheetId="2">
        <row r="21">
          <cell r="J21">
            <v>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tabSelected="1" zoomScale="70" zoomScaleNormal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H19" sqref="H19"/>
    </sheetView>
  </sheetViews>
  <sheetFormatPr defaultColWidth="9.00390625" defaultRowHeight="12.75"/>
  <cols>
    <col min="1" max="1" width="11.00390625" style="32" customWidth="1"/>
    <col min="2" max="2" width="8.25390625" style="6" customWidth="1"/>
    <col min="3" max="3" width="16.00390625" style="2" customWidth="1"/>
    <col min="4" max="4" width="33.25390625" style="1" customWidth="1"/>
    <col min="5" max="5" width="21.25390625" style="1" customWidth="1"/>
    <col min="6" max="8" width="21.25390625" style="2" customWidth="1"/>
    <col min="9" max="9" width="21.125" style="1" hidden="1" customWidth="1"/>
    <col min="10" max="10" width="21.125" style="2" hidden="1" customWidth="1"/>
    <col min="11" max="11" width="18.875" style="1" customWidth="1"/>
    <col min="12" max="12" width="18.875" style="2" customWidth="1"/>
    <col min="13" max="14" width="16.375" style="2" customWidth="1"/>
    <col min="15" max="15" width="18.875" style="1" customWidth="1"/>
    <col min="16" max="16" width="18.875" style="2" customWidth="1"/>
    <col min="17" max="18" width="18.125" style="2" customWidth="1"/>
    <col min="19" max="19" width="14.25390625" style="1" customWidth="1"/>
    <col min="20" max="22" width="18.125" style="2" customWidth="1"/>
    <col min="23" max="24" width="14.25390625" style="1" customWidth="1"/>
    <col min="25" max="16384" width="9.125" style="1" customWidth="1"/>
  </cols>
  <sheetData>
    <row r="1" spans="1:22" s="3" customFormat="1" ht="4.5" customHeight="1">
      <c r="A1" s="33"/>
      <c r="B1" s="5"/>
      <c r="C1" s="4"/>
      <c r="D1" s="4"/>
      <c r="E1" s="4"/>
      <c r="F1" s="4"/>
      <c r="G1" s="4"/>
      <c r="H1" s="9"/>
      <c r="J1" s="4"/>
      <c r="L1" s="4"/>
      <c r="M1" s="4"/>
      <c r="N1" s="9"/>
      <c r="P1" s="4"/>
      <c r="Q1" s="4"/>
      <c r="R1" s="9"/>
      <c r="T1" s="4"/>
      <c r="U1" s="4"/>
      <c r="V1" s="9"/>
    </row>
    <row r="2" spans="1:16" s="3" customFormat="1" ht="6.75" customHeight="1">
      <c r="A2" s="33"/>
      <c r="B2" s="51" t="s">
        <v>31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s="3" customFormat="1" ht="17.25" customHeight="1">
      <c r="A3" s="33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s="3" customFormat="1" ht="21.75" customHeight="1">
      <c r="A4" s="33"/>
      <c r="B4" s="51" t="s">
        <v>30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23" s="3" customFormat="1" ht="7.5" customHeight="1" thickBot="1">
      <c r="A5" s="33"/>
      <c r="B5" s="8"/>
      <c r="C5" s="8"/>
      <c r="D5" s="8"/>
      <c r="E5" s="8"/>
      <c r="F5" s="8"/>
      <c r="G5" s="8"/>
      <c r="H5" s="8"/>
      <c r="I5" s="8"/>
      <c r="K5" s="8"/>
      <c r="M5" s="8"/>
      <c r="N5" s="8"/>
      <c r="O5" s="8"/>
      <c r="Q5" s="8"/>
      <c r="R5" s="8"/>
      <c r="S5" s="8"/>
      <c r="U5" s="8"/>
      <c r="V5" s="8"/>
      <c r="W5" s="8"/>
    </row>
    <row r="6" spans="1:16" s="3" customFormat="1" ht="48.75" customHeight="1" thickBot="1">
      <c r="A6" s="61" t="s">
        <v>17</v>
      </c>
      <c r="B6" s="63" t="s">
        <v>15</v>
      </c>
      <c r="C6" s="65" t="s">
        <v>0</v>
      </c>
      <c r="D6" s="66"/>
      <c r="E6" s="69" t="s">
        <v>18</v>
      </c>
      <c r="F6" s="70"/>
      <c r="G6" s="71" t="s">
        <v>25</v>
      </c>
      <c r="H6" s="60"/>
      <c r="I6" s="72" t="s">
        <v>29</v>
      </c>
      <c r="J6" s="73"/>
      <c r="K6" s="59" t="s">
        <v>28</v>
      </c>
      <c r="L6" s="60"/>
      <c r="M6" s="52" t="s">
        <v>24</v>
      </c>
      <c r="N6" s="53"/>
      <c r="O6" s="59" t="s">
        <v>26</v>
      </c>
      <c r="P6" s="60"/>
    </row>
    <row r="7" spans="1:16" s="3" customFormat="1" ht="19.5" customHeight="1" thickBot="1">
      <c r="A7" s="62"/>
      <c r="B7" s="64"/>
      <c r="C7" s="67"/>
      <c r="D7" s="68"/>
      <c r="E7" s="43" t="s">
        <v>21</v>
      </c>
      <c r="F7" s="45" t="s">
        <v>16</v>
      </c>
      <c r="G7" s="20" t="s">
        <v>21</v>
      </c>
      <c r="H7" s="23" t="s">
        <v>16</v>
      </c>
      <c r="I7" s="43" t="s">
        <v>21</v>
      </c>
      <c r="J7" s="44" t="s">
        <v>16</v>
      </c>
      <c r="K7" s="20" t="s">
        <v>21</v>
      </c>
      <c r="L7" s="24" t="s">
        <v>16</v>
      </c>
      <c r="M7" s="23" t="s">
        <v>21</v>
      </c>
      <c r="N7" s="25" t="s">
        <v>16</v>
      </c>
      <c r="O7" s="18" t="s">
        <v>21</v>
      </c>
      <c r="P7" s="25" t="s">
        <v>16</v>
      </c>
    </row>
    <row r="8" spans="1:16" s="7" customFormat="1" ht="15" thickBot="1">
      <c r="A8" s="34">
        <v>1</v>
      </c>
      <c r="B8" s="19">
        <v>2</v>
      </c>
      <c r="C8" s="74">
        <v>3</v>
      </c>
      <c r="D8" s="75"/>
      <c r="E8" s="21">
        <v>4</v>
      </c>
      <c r="F8" s="17">
        <v>5</v>
      </c>
      <c r="G8" s="22">
        <v>6</v>
      </c>
      <c r="H8" s="16">
        <v>7</v>
      </c>
      <c r="I8" s="22">
        <v>8</v>
      </c>
      <c r="J8" s="17">
        <v>9</v>
      </c>
      <c r="K8" s="22">
        <v>8</v>
      </c>
      <c r="L8" s="17">
        <v>9</v>
      </c>
      <c r="M8" s="16">
        <v>10</v>
      </c>
      <c r="N8" s="15">
        <v>11</v>
      </c>
      <c r="O8" s="16">
        <v>12</v>
      </c>
      <c r="P8" s="15">
        <v>13</v>
      </c>
    </row>
    <row r="9" spans="1:22" ht="18.75" customHeight="1">
      <c r="A9" s="78" t="s">
        <v>27</v>
      </c>
      <c r="B9" s="11">
        <v>2111</v>
      </c>
      <c r="C9" s="76" t="s">
        <v>1</v>
      </c>
      <c r="D9" s="77"/>
      <c r="E9" s="26">
        <f>G9+I9+K9+M9+O9</f>
        <v>3677690.27</v>
      </c>
      <c r="F9" s="27">
        <f>H9+J9+L9+N9+P9</f>
        <v>3676573.55</v>
      </c>
      <c r="G9" s="50">
        <v>3659200</v>
      </c>
      <c r="H9" s="49">
        <v>3659147.94</v>
      </c>
      <c r="I9" s="36">
        <v>0</v>
      </c>
      <c r="J9" s="37">
        <v>0</v>
      </c>
      <c r="K9" s="50">
        <v>18490.27</v>
      </c>
      <c r="L9" s="49">
        <f>'[1]2111'!$J$25</f>
        <v>17425.61</v>
      </c>
      <c r="M9" s="36">
        <v>0</v>
      </c>
      <c r="N9" s="37">
        <v>0</v>
      </c>
      <c r="O9" s="36">
        <v>0</v>
      </c>
      <c r="P9" s="37">
        <v>0</v>
      </c>
      <c r="Q9" s="1"/>
      <c r="R9" s="1"/>
      <c r="T9" s="1"/>
      <c r="U9" s="1"/>
      <c r="V9" s="1"/>
    </row>
    <row r="10" spans="1:22" ht="18.75" customHeight="1">
      <c r="A10" s="78"/>
      <c r="B10" s="10">
        <v>2120</v>
      </c>
      <c r="C10" s="54" t="s">
        <v>11</v>
      </c>
      <c r="D10" s="55"/>
      <c r="E10" s="26">
        <f aca="true" t="shared" si="0" ref="E10:F24">G10+I10+K10+M10+O10</f>
        <v>778360</v>
      </c>
      <c r="F10" s="27">
        <f t="shared" si="0"/>
        <v>775676.5499999999</v>
      </c>
      <c r="G10" s="48">
        <v>774460</v>
      </c>
      <c r="H10" s="47">
        <v>771842.8999999999</v>
      </c>
      <c r="I10" s="38">
        <v>0</v>
      </c>
      <c r="J10" s="39">
        <v>0</v>
      </c>
      <c r="K10" s="48">
        <v>3900</v>
      </c>
      <c r="L10" s="47">
        <f>'[1]2120'!$J$43</f>
        <v>3833.65</v>
      </c>
      <c r="M10" s="38">
        <v>0</v>
      </c>
      <c r="N10" s="39">
        <v>0</v>
      </c>
      <c r="O10" s="38">
        <v>0</v>
      </c>
      <c r="P10" s="39">
        <v>0</v>
      </c>
      <c r="Q10" s="1"/>
      <c r="R10" s="1"/>
      <c r="T10" s="1"/>
      <c r="U10" s="1"/>
      <c r="V10" s="1"/>
    </row>
    <row r="11" spans="1:22" ht="18.75" customHeight="1">
      <c r="A11" s="78"/>
      <c r="B11" s="10">
        <v>2210</v>
      </c>
      <c r="C11" s="54" t="s">
        <v>2</v>
      </c>
      <c r="D11" s="55"/>
      <c r="E11" s="26">
        <f t="shared" si="0"/>
        <v>161985.6</v>
      </c>
      <c r="F11" s="27">
        <f t="shared" si="0"/>
        <v>160881.08000000002</v>
      </c>
      <c r="G11" s="48">
        <v>126000</v>
      </c>
      <c r="H11" s="47">
        <v>125946.53</v>
      </c>
      <c r="I11" s="38">
        <v>0</v>
      </c>
      <c r="J11" s="39">
        <v>0</v>
      </c>
      <c r="K11" s="48">
        <v>2100.6</v>
      </c>
      <c r="L11" s="47">
        <f>'[1]2210'!$J$25</f>
        <v>1049.5500000000002</v>
      </c>
      <c r="M11" s="38">
        <v>33885</v>
      </c>
      <c r="N11" s="39">
        <f>'[2]2210'!$J$33</f>
        <v>33885</v>
      </c>
      <c r="O11" s="38">
        <v>0</v>
      </c>
      <c r="P11" s="39">
        <v>0</v>
      </c>
      <c r="Q11" s="1"/>
      <c r="R11" s="1"/>
      <c r="T11" s="1"/>
      <c r="U11" s="1"/>
      <c r="V11" s="1"/>
    </row>
    <row r="12" spans="1:22" ht="18.75" customHeight="1">
      <c r="A12" s="78"/>
      <c r="B12" s="10">
        <v>2230</v>
      </c>
      <c r="C12" s="54" t="s">
        <v>3</v>
      </c>
      <c r="D12" s="55"/>
      <c r="E12" s="26">
        <f t="shared" si="0"/>
        <v>1139000</v>
      </c>
      <c r="F12" s="27">
        <f t="shared" si="0"/>
        <v>932498.45</v>
      </c>
      <c r="G12" s="48">
        <v>639000</v>
      </c>
      <c r="H12" s="47">
        <v>637730.78</v>
      </c>
      <c r="I12" s="38">
        <v>0</v>
      </c>
      <c r="J12" s="39">
        <v>0</v>
      </c>
      <c r="K12" s="48">
        <v>500000</v>
      </c>
      <c r="L12" s="47">
        <f>'[1]2230'!$J$25</f>
        <v>294767.67</v>
      </c>
      <c r="M12" s="38">
        <v>0</v>
      </c>
      <c r="N12" s="39">
        <v>0</v>
      </c>
      <c r="O12" s="38">
        <v>0</v>
      </c>
      <c r="P12" s="39">
        <v>0</v>
      </c>
      <c r="Q12" s="1"/>
      <c r="R12" s="1"/>
      <c r="T12" s="1"/>
      <c r="U12" s="1"/>
      <c r="V12" s="1"/>
    </row>
    <row r="13" spans="1:22" ht="18.75" customHeight="1">
      <c r="A13" s="78"/>
      <c r="B13" s="10">
        <v>2240</v>
      </c>
      <c r="C13" s="54" t="s">
        <v>4</v>
      </c>
      <c r="D13" s="55"/>
      <c r="E13" s="26">
        <f t="shared" si="0"/>
        <v>47000</v>
      </c>
      <c r="F13" s="27">
        <f t="shared" si="0"/>
        <v>46673.560000000005</v>
      </c>
      <c r="G13" s="48">
        <v>47000</v>
      </c>
      <c r="H13" s="47">
        <v>46673.560000000005</v>
      </c>
      <c r="I13" s="38">
        <v>0</v>
      </c>
      <c r="J13" s="39">
        <v>0</v>
      </c>
      <c r="K13" s="48">
        <v>0</v>
      </c>
      <c r="L13" s="47">
        <v>0</v>
      </c>
      <c r="M13" s="38">
        <v>0</v>
      </c>
      <c r="N13" s="39">
        <v>0</v>
      </c>
      <c r="O13" s="38">
        <v>0</v>
      </c>
      <c r="P13" s="39">
        <v>0</v>
      </c>
      <c r="Q13" s="1"/>
      <c r="R13" s="1"/>
      <c r="T13" s="1"/>
      <c r="U13" s="1"/>
      <c r="V13" s="1"/>
    </row>
    <row r="14" spans="1:22" ht="18.75" customHeight="1">
      <c r="A14" s="78"/>
      <c r="B14" s="10">
        <v>2250</v>
      </c>
      <c r="C14" s="54" t="s">
        <v>12</v>
      </c>
      <c r="D14" s="55"/>
      <c r="E14" s="26">
        <f t="shared" si="0"/>
        <v>6550</v>
      </c>
      <c r="F14" s="27">
        <f t="shared" si="0"/>
        <v>6532.379999999999</v>
      </c>
      <c r="G14" s="48">
        <v>6550</v>
      </c>
      <c r="H14" s="47">
        <v>6532.379999999999</v>
      </c>
      <c r="I14" s="38">
        <v>0</v>
      </c>
      <c r="J14" s="39">
        <v>0</v>
      </c>
      <c r="K14" s="38">
        <v>0</v>
      </c>
      <c r="L14" s="39">
        <v>0</v>
      </c>
      <c r="M14" s="38">
        <v>0</v>
      </c>
      <c r="N14" s="39">
        <v>0</v>
      </c>
      <c r="O14" s="38">
        <v>0</v>
      </c>
      <c r="P14" s="39">
        <v>0</v>
      </c>
      <c r="Q14" s="1"/>
      <c r="R14" s="1"/>
      <c r="T14" s="1"/>
      <c r="U14" s="1"/>
      <c r="V14" s="1"/>
    </row>
    <row r="15" spans="1:22" ht="18.75" customHeight="1">
      <c r="A15" s="78"/>
      <c r="B15" s="10">
        <v>2271</v>
      </c>
      <c r="C15" s="54" t="s">
        <v>5</v>
      </c>
      <c r="D15" s="55"/>
      <c r="E15" s="26">
        <f t="shared" si="0"/>
        <v>534551.7100000001</v>
      </c>
      <c r="F15" s="27">
        <f t="shared" si="0"/>
        <v>534551.7100000001</v>
      </c>
      <c r="G15" s="48">
        <v>534551.7100000001</v>
      </c>
      <c r="H15" s="47">
        <v>534551.7100000001</v>
      </c>
      <c r="I15" s="38">
        <v>0</v>
      </c>
      <c r="J15" s="39">
        <v>0</v>
      </c>
      <c r="K15" s="38">
        <v>0</v>
      </c>
      <c r="L15" s="39">
        <v>0</v>
      </c>
      <c r="M15" s="38">
        <v>0</v>
      </c>
      <c r="N15" s="39">
        <v>0</v>
      </c>
      <c r="O15" s="38">
        <v>0</v>
      </c>
      <c r="P15" s="39">
        <v>0</v>
      </c>
      <c r="Q15" s="1"/>
      <c r="R15" s="1"/>
      <c r="T15" s="1"/>
      <c r="U15" s="1"/>
      <c r="V15" s="1"/>
    </row>
    <row r="16" spans="1:22" ht="18.75" customHeight="1">
      <c r="A16" s="78"/>
      <c r="B16" s="10">
        <v>2272</v>
      </c>
      <c r="C16" s="54" t="s">
        <v>6</v>
      </c>
      <c r="D16" s="55"/>
      <c r="E16" s="26">
        <f t="shared" si="0"/>
        <v>18900</v>
      </c>
      <c r="F16" s="27">
        <f t="shared" si="0"/>
        <v>18031.489999999998</v>
      </c>
      <c r="G16" s="48">
        <v>18900</v>
      </c>
      <c r="H16" s="47">
        <v>18031.489999999998</v>
      </c>
      <c r="I16" s="38">
        <v>0</v>
      </c>
      <c r="J16" s="39">
        <v>0</v>
      </c>
      <c r="K16" s="38">
        <v>0</v>
      </c>
      <c r="L16" s="39">
        <v>0</v>
      </c>
      <c r="M16" s="38">
        <v>0</v>
      </c>
      <c r="N16" s="39">
        <v>0</v>
      </c>
      <c r="O16" s="38">
        <v>0</v>
      </c>
      <c r="P16" s="39">
        <v>0</v>
      </c>
      <c r="Q16" s="1"/>
      <c r="R16" s="1"/>
      <c r="T16" s="1"/>
      <c r="U16" s="1"/>
      <c r="V16" s="1"/>
    </row>
    <row r="17" spans="1:22" ht="18.75" customHeight="1">
      <c r="A17" s="78"/>
      <c r="B17" s="10">
        <v>2273</v>
      </c>
      <c r="C17" s="54" t="s">
        <v>7</v>
      </c>
      <c r="D17" s="55"/>
      <c r="E17" s="26">
        <f t="shared" si="0"/>
        <v>117070.21</v>
      </c>
      <c r="F17" s="27">
        <f t="shared" si="0"/>
        <v>117070.21</v>
      </c>
      <c r="G17" s="48">
        <v>117070.21</v>
      </c>
      <c r="H17" s="47">
        <v>117070.21</v>
      </c>
      <c r="I17" s="38">
        <v>0</v>
      </c>
      <c r="J17" s="39">
        <v>0</v>
      </c>
      <c r="K17" s="38">
        <v>0</v>
      </c>
      <c r="L17" s="39">
        <v>0</v>
      </c>
      <c r="M17" s="38">
        <v>0</v>
      </c>
      <c r="N17" s="39">
        <v>0</v>
      </c>
      <c r="O17" s="38">
        <v>0</v>
      </c>
      <c r="P17" s="39">
        <v>0</v>
      </c>
      <c r="Q17" s="1"/>
      <c r="R17" s="1"/>
      <c r="T17" s="1"/>
      <c r="U17" s="1"/>
      <c r="V17" s="1"/>
    </row>
    <row r="18" spans="1:22" ht="18.75" customHeight="1">
      <c r="A18" s="78"/>
      <c r="B18" s="10">
        <v>2274</v>
      </c>
      <c r="C18" s="54" t="s">
        <v>8</v>
      </c>
      <c r="D18" s="55"/>
      <c r="E18" s="26">
        <f t="shared" si="0"/>
        <v>0</v>
      </c>
      <c r="F18" s="27">
        <f t="shared" si="0"/>
        <v>0</v>
      </c>
      <c r="G18" s="48">
        <v>0</v>
      </c>
      <c r="H18" s="47">
        <v>0</v>
      </c>
      <c r="I18" s="38">
        <v>0</v>
      </c>
      <c r="J18" s="39">
        <v>0</v>
      </c>
      <c r="K18" s="38">
        <v>0</v>
      </c>
      <c r="L18" s="39">
        <v>0</v>
      </c>
      <c r="M18" s="38">
        <v>0</v>
      </c>
      <c r="N18" s="39">
        <v>0</v>
      </c>
      <c r="O18" s="38">
        <v>0</v>
      </c>
      <c r="P18" s="39">
        <v>0</v>
      </c>
      <c r="Q18" s="1"/>
      <c r="R18" s="1"/>
      <c r="T18" s="1"/>
      <c r="U18" s="1"/>
      <c r="V18" s="1"/>
    </row>
    <row r="19" spans="1:22" ht="18.75" customHeight="1">
      <c r="A19" s="78"/>
      <c r="B19" s="10">
        <v>2282</v>
      </c>
      <c r="C19" s="79" t="s">
        <v>9</v>
      </c>
      <c r="D19" s="79"/>
      <c r="E19" s="26">
        <f t="shared" si="0"/>
        <v>1715</v>
      </c>
      <c r="F19" s="27">
        <f t="shared" si="0"/>
        <v>1715</v>
      </c>
      <c r="G19" s="48">
        <v>1715</v>
      </c>
      <c r="H19" s="47">
        <v>1715</v>
      </c>
      <c r="I19" s="38">
        <v>0</v>
      </c>
      <c r="J19" s="39">
        <v>0</v>
      </c>
      <c r="K19" s="38">
        <v>0</v>
      </c>
      <c r="L19" s="39">
        <v>0</v>
      </c>
      <c r="M19" s="38">
        <v>0</v>
      </c>
      <c r="N19" s="39">
        <v>0</v>
      </c>
      <c r="O19" s="38">
        <v>0</v>
      </c>
      <c r="P19" s="39">
        <v>0</v>
      </c>
      <c r="Q19" s="1"/>
      <c r="R19" s="1"/>
      <c r="T19" s="1"/>
      <c r="U19" s="1"/>
      <c r="V19" s="1"/>
    </row>
    <row r="20" spans="1:22" ht="18.75" customHeight="1">
      <c r="A20" s="78"/>
      <c r="B20" s="10">
        <v>2730</v>
      </c>
      <c r="C20" s="54" t="s">
        <v>23</v>
      </c>
      <c r="D20" s="55"/>
      <c r="E20" s="26">
        <f t="shared" si="0"/>
        <v>0</v>
      </c>
      <c r="F20" s="27">
        <f t="shared" si="0"/>
        <v>0</v>
      </c>
      <c r="G20" s="48">
        <v>0</v>
      </c>
      <c r="H20" s="47">
        <v>0</v>
      </c>
      <c r="I20" s="38">
        <v>0</v>
      </c>
      <c r="J20" s="39">
        <v>0</v>
      </c>
      <c r="K20" s="38">
        <v>0</v>
      </c>
      <c r="L20" s="39">
        <v>0</v>
      </c>
      <c r="M20" s="38">
        <v>0</v>
      </c>
      <c r="N20" s="39">
        <v>0</v>
      </c>
      <c r="O20" s="38">
        <v>0</v>
      </c>
      <c r="P20" s="39">
        <v>0</v>
      </c>
      <c r="Q20" s="1"/>
      <c r="R20" s="1"/>
      <c r="T20" s="1"/>
      <c r="U20" s="1"/>
      <c r="V20" s="1"/>
    </row>
    <row r="21" spans="1:22" ht="18.75" customHeight="1">
      <c r="A21" s="78"/>
      <c r="B21" s="10">
        <v>2800</v>
      </c>
      <c r="C21" s="54" t="s">
        <v>19</v>
      </c>
      <c r="D21" s="55"/>
      <c r="E21" s="26">
        <f t="shared" si="0"/>
        <v>592.9</v>
      </c>
      <c r="F21" s="27">
        <f t="shared" si="0"/>
        <v>592.88</v>
      </c>
      <c r="G21" s="48">
        <v>592.9</v>
      </c>
      <c r="H21" s="47">
        <v>592.88</v>
      </c>
      <c r="I21" s="38">
        <v>0</v>
      </c>
      <c r="J21" s="39">
        <v>0</v>
      </c>
      <c r="K21" s="38">
        <v>0</v>
      </c>
      <c r="L21" s="39">
        <v>0</v>
      </c>
      <c r="M21" s="38">
        <v>0</v>
      </c>
      <c r="N21" s="39">
        <v>0</v>
      </c>
      <c r="O21" s="38">
        <v>0</v>
      </c>
      <c r="P21" s="39">
        <v>0</v>
      </c>
      <c r="Q21" s="1"/>
      <c r="R21" s="1"/>
      <c r="T21" s="1"/>
      <c r="U21" s="1"/>
      <c r="V21" s="1"/>
    </row>
    <row r="22" spans="1:22" ht="18.75" customHeight="1">
      <c r="A22" s="78"/>
      <c r="B22" s="10">
        <v>3110</v>
      </c>
      <c r="C22" s="54" t="s">
        <v>13</v>
      </c>
      <c r="D22" s="55"/>
      <c r="E22" s="26">
        <f t="shared" si="0"/>
        <v>0</v>
      </c>
      <c r="F22" s="27">
        <f t="shared" si="0"/>
        <v>0</v>
      </c>
      <c r="G22" s="48">
        <v>0</v>
      </c>
      <c r="H22" s="47">
        <v>0</v>
      </c>
      <c r="I22" s="38">
        <v>0</v>
      </c>
      <c r="J22" s="39">
        <v>0</v>
      </c>
      <c r="K22" s="38">
        <v>0</v>
      </c>
      <c r="L22" s="39">
        <v>0</v>
      </c>
      <c r="M22" s="38">
        <v>0</v>
      </c>
      <c r="N22" s="39">
        <v>0</v>
      </c>
      <c r="O22" s="38">
        <v>0</v>
      </c>
      <c r="P22" s="39">
        <v>0</v>
      </c>
      <c r="Q22" s="1"/>
      <c r="R22" s="1"/>
      <c r="T22" s="1"/>
      <c r="U22" s="1"/>
      <c r="V22" s="1"/>
    </row>
    <row r="23" spans="1:22" ht="18.75" customHeight="1">
      <c r="A23" s="78"/>
      <c r="B23" s="12">
        <v>3132</v>
      </c>
      <c r="C23" s="56" t="s">
        <v>10</v>
      </c>
      <c r="D23" s="57"/>
      <c r="E23" s="26">
        <f t="shared" si="0"/>
        <v>259013.03</v>
      </c>
      <c r="F23" s="27">
        <f t="shared" si="0"/>
        <v>250340.53</v>
      </c>
      <c r="G23" s="48">
        <v>0</v>
      </c>
      <c r="H23" s="47">
        <v>0</v>
      </c>
      <c r="I23" s="38">
        <v>0</v>
      </c>
      <c r="J23" s="39">
        <v>0</v>
      </c>
      <c r="K23" s="38">
        <v>0</v>
      </c>
      <c r="L23" s="39">
        <v>0</v>
      </c>
      <c r="M23" s="38">
        <v>0</v>
      </c>
      <c r="N23" s="39">
        <v>0</v>
      </c>
      <c r="O23" s="38">
        <v>259013.03</v>
      </c>
      <c r="P23" s="39">
        <f>'[3]3132'!$J$21+242340.53</f>
        <v>250340.53</v>
      </c>
      <c r="Q23" s="1"/>
      <c r="R23" s="1"/>
      <c r="T23" s="1"/>
      <c r="U23" s="1"/>
      <c r="V23" s="1"/>
    </row>
    <row r="24" spans="1:22" ht="18.75" customHeight="1" thickBot="1">
      <c r="A24" s="78"/>
      <c r="B24" s="12">
        <v>3142</v>
      </c>
      <c r="C24" s="58" t="s">
        <v>20</v>
      </c>
      <c r="D24" s="58"/>
      <c r="E24" s="26">
        <f t="shared" si="0"/>
        <v>0</v>
      </c>
      <c r="F24" s="27">
        <f t="shared" si="0"/>
        <v>0</v>
      </c>
      <c r="G24" s="48">
        <v>0</v>
      </c>
      <c r="H24" s="47">
        <v>0</v>
      </c>
      <c r="I24" s="40">
        <v>0</v>
      </c>
      <c r="J24" s="39">
        <v>0</v>
      </c>
      <c r="K24" s="40">
        <v>0</v>
      </c>
      <c r="L24" s="39">
        <v>0</v>
      </c>
      <c r="M24" s="40">
        <v>0</v>
      </c>
      <c r="N24" s="39">
        <v>0</v>
      </c>
      <c r="O24" s="40">
        <v>0</v>
      </c>
      <c r="P24" s="39">
        <v>0</v>
      </c>
      <c r="Q24" s="1"/>
      <c r="R24" s="1"/>
      <c r="T24" s="1"/>
      <c r="U24" s="1"/>
      <c r="V24" s="1"/>
    </row>
    <row r="25" spans="1:22" ht="18.75" customHeight="1" thickBot="1">
      <c r="A25" s="35" t="s">
        <v>14</v>
      </c>
      <c r="B25" s="13"/>
      <c r="C25" s="13"/>
      <c r="D25" s="14"/>
      <c r="E25" s="28">
        <f>SUM(E9:E24)</f>
        <v>6742428.72</v>
      </c>
      <c r="F25" s="29">
        <f>SUM(F9:F24)</f>
        <v>6521137.39</v>
      </c>
      <c r="G25" s="42">
        <f aca="true" t="shared" si="1" ref="G25:P25">SUM(G9:G24)</f>
        <v>5925039.82</v>
      </c>
      <c r="H25" s="41">
        <f t="shared" si="1"/>
        <v>5919835.38</v>
      </c>
      <c r="I25" s="28">
        <f>SUM(I9:I24)</f>
        <v>0</v>
      </c>
      <c r="J25" s="29">
        <f>SUM(J9:J24)</f>
        <v>0</v>
      </c>
      <c r="K25" s="42">
        <f t="shared" si="1"/>
        <v>524490.87</v>
      </c>
      <c r="L25" s="41">
        <f t="shared" si="1"/>
        <v>317076.48</v>
      </c>
      <c r="M25" s="46">
        <f t="shared" si="1"/>
        <v>33885</v>
      </c>
      <c r="N25" s="41">
        <f t="shared" si="1"/>
        <v>33885</v>
      </c>
      <c r="O25" s="42">
        <f t="shared" si="1"/>
        <v>259013.03</v>
      </c>
      <c r="P25" s="41">
        <f t="shared" si="1"/>
        <v>250340.53</v>
      </c>
      <c r="Q25" s="1"/>
      <c r="R25" s="1"/>
      <c r="T25" s="1"/>
      <c r="U25" s="1"/>
      <c r="V25" s="1"/>
    </row>
    <row r="26" spans="5:16" ht="15.75">
      <c r="E26" s="30"/>
      <c r="F26" s="31"/>
      <c r="G26" s="31"/>
      <c r="H26" s="31"/>
      <c r="I26" s="30"/>
      <c r="J26" s="31"/>
      <c r="K26" s="30"/>
      <c r="L26" s="31"/>
      <c r="M26" s="31"/>
      <c r="N26" s="31"/>
      <c r="O26" s="30"/>
      <c r="P26" s="31" t="s">
        <v>22</v>
      </c>
    </row>
    <row r="27" spans="5:10" ht="15.75">
      <c r="E27" s="30"/>
      <c r="F27" s="31"/>
      <c r="I27" s="30"/>
      <c r="J27" s="31"/>
    </row>
    <row r="28" spans="5:10" ht="15.75">
      <c r="E28" s="30"/>
      <c r="F28" s="31"/>
      <c r="I28" s="30"/>
      <c r="J28" s="31"/>
    </row>
  </sheetData>
  <sheetProtection sheet="1" formatCells="0" formatColumns="0" formatRows="0"/>
  <mergeCells count="29">
    <mergeCell ref="A9:A24"/>
    <mergeCell ref="C19:D19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9:D9"/>
    <mergeCell ref="C10:D10"/>
    <mergeCell ref="C11:D11"/>
    <mergeCell ref="C12:D12"/>
    <mergeCell ref="K6:L6"/>
    <mergeCell ref="C8:D8"/>
    <mergeCell ref="O6:P6"/>
    <mergeCell ref="A6:A7"/>
    <mergeCell ref="B6:B7"/>
    <mergeCell ref="C6:D7"/>
    <mergeCell ref="E6:F6"/>
    <mergeCell ref="G6:H6"/>
    <mergeCell ref="I6:J6"/>
    <mergeCell ref="B2:P3"/>
    <mergeCell ref="B4:P4"/>
    <mergeCell ref="M6:N6"/>
    <mergeCell ref="C20:D20"/>
  </mergeCells>
  <printOptions/>
  <pageMargins left="0.7874015748031497" right="0.3937007874015748" top="0.984251968503937" bottom="0.984251968503937" header="0.5118110236220472" footer="0.5118110236220472"/>
  <pageSetup fitToWidth="0" fitToHeight="1" horizontalDpi="600" verticalDpi="600" orientation="landscape" paperSize="9" scal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2018-10-18T13:05:10Z</cp:lastPrinted>
  <dcterms:created xsi:type="dcterms:W3CDTF">2011-06-13T08:19:19Z</dcterms:created>
  <dcterms:modified xsi:type="dcterms:W3CDTF">2019-01-16T13:32:39Z</dcterms:modified>
  <cp:category/>
  <cp:version/>
  <cp:contentType/>
  <cp:contentStatus/>
</cp:coreProperties>
</file>